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 полугодие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Бюджет!$E$16</definedName>
    <definedName name="LAST_CELL" localSheetId="0">Бюджет!$I$104</definedName>
    <definedName name="SIGN" localSheetId="0">Бюджет!$A$16:$G$17</definedName>
  </definedNames>
  <calcPr calcId="152511"/>
</workbook>
</file>

<file path=xl/calcChain.xml><?xml version="1.0" encoding="utf-8"?>
<calcChain xmlns="http://schemas.openxmlformats.org/spreadsheetml/2006/main">
  <c r="D42" i="1" l="1"/>
  <c r="D58" i="1"/>
  <c r="D50" i="1"/>
  <c r="D45" i="1"/>
  <c r="D29" i="1"/>
  <c r="D97" i="1" l="1"/>
  <c r="D96" i="1" s="1"/>
  <c r="D93" i="1"/>
  <c r="D92" i="1" s="1"/>
  <c r="D90" i="1"/>
  <c r="D87" i="1"/>
  <c r="D85" i="1"/>
  <c r="D79" i="1"/>
  <c r="D77" i="1"/>
  <c r="D74" i="1"/>
  <c r="D73" i="1" s="1"/>
  <c r="D70" i="1"/>
  <c r="D64" i="1"/>
  <c r="D61" i="1"/>
  <c r="D60" i="1" s="1"/>
  <c r="D56" i="1"/>
  <c r="D54" i="1"/>
  <c r="D43" i="1"/>
  <c r="D39" i="1"/>
  <c r="D38" i="1" s="1"/>
  <c r="D34" i="1"/>
  <c r="D32" i="1"/>
  <c r="D26" i="1"/>
  <c r="D24" i="1"/>
  <c r="D23" i="1" l="1"/>
  <c r="D84" i="1"/>
  <c r="D76" i="1"/>
  <c r="D63" i="1"/>
  <c r="D28" i="1"/>
  <c r="D21" i="1"/>
  <c r="D19" i="1"/>
  <c r="D16" i="1"/>
  <c r="D11" i="1"/>
  <c r="D10" i="1" l="1"/>
  <c r="D9" i="1" s="1"/>
</calcChain>
</file>

<file path=xl/sharedStrings.xml><?xml version="1.0" encoding="utf-8"?>
<sst xmlns="http://schemas.openxmlformats.org/spreadsheetml/2006/main" count="268" uniqueCount="126">
  <si>
    <t>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</si>
  <si>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</si>
  <si>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</si>
  <si>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</si>
  <si>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</si>
  <si>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</si>
  <si>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</si>
  <si>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</si>
  <si>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</si>
  <si>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</si>
  <si>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</si>
  <si>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</si>
  <si>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</si>
  <si>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</si>
  <si>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</si>
  <si>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</si>
  <si>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</si>
  <si>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</si>
  <si>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</si>
  <si>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</si>
  <si>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</si>
  <si>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</si>
  <si>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0401</t>
  </si>
  <si>
    <t>Общеэкономические вопросы</t>
  </si>
  <si>
    <t>0412</t>
  </si>
  <si>
    <t>Другие вопросы в области национальной экономики</t>
  </si>
  <si>
    <t>0800</t>
  </si>
  <si>
    <t>КУЛЬТУРА, КИНЕМАТОГРАФИЯ</t>
  </si>
  <si>
    <t>0804</t>
  </si>
  <si>
    <t>Другие вопросы в области культуры, кинематографии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</si>
  <si>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</si>
  <si>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</si>
  <si>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</si>
  <si>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</si>
  <si>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</si>
  <si>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</si>
  <si>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0200</t>
  </si>
  <si>
    <t>НАЦИОНАЛЬНАЯ ОБОРОНА</t>
  </si>
  <si>
    <t>0203</t>
  </si>
  <si>
    <t>Мобилизационная и вневойсковая подготовка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</si>
  <si>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</si>
  <si>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</si>
  <si>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</si>
  <si>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</si>
  <si>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</si>
  <si>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</si>
  <si>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</si>
  <si>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</si>
  <si>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685</t>
  </si>
  <si>
    <t>Собрание депутатов Катав-Ивановского муниципального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</si>
  <si>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</si>
  <si>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</si>
  <si>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</si>
  <si>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</si>
  <si>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</si>
  <si>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</si>
  <si>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</si>
  <si>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</si>
  <si>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</si>
  <si>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</si>
  <si>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</si>
  <si>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</si>
  <si>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</si>
  <si>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</si>
  <si>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</si>
  <si>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</si>
  <si>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</si>
  <si>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</si>
  <si>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</si>
  <si>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</si>
  <si>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</si>
  <si>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</si>
  <si>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1000</t>
  </si>
  <si>
    <t>СОЦИАЛЬНАЯ ПОЛИТИКА</t>
  </si>
  <si>
    <t>1004</t>
  </si>
  <si>
    <t>Охрана семьи и детства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</si>
  <si>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</si>
  <si>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</si>
  <si>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</si>
  <si>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Социальное обслуживание населения</t>
  </si>
  <si>
    <t>691</t>
  </si>
  <si>
    <t>"Управление образования Администрации Катав-Ивановского муниципального района"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</si>
  <si>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</si>
  <si>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</si>
  <si>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</si>
  <si>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</si>
  <si>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</si>
  <si>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</si>
  <si>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</si>
  <si>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</si>
  <si>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</si>
  <si>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</si>
  <si>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</si>
  <si>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</si>
  <si>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1003</t>
  </si>
  <si>
    <t>Социальное обеспечение населения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</si>
  <si>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</si>
  <si>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</si>
  <si>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</si>
  <si>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Администрации Катав-Ивановского муниципального района</t>
  </si>
  <si>
    <t>1006</t>
  </si>
  <si>
    <t>Другие вопросы в области социальной политики</t>
  </si>
  <si>
    <t>697</t>
  </si>
  <si>
    <t>Управление культуры администрации Катав-Ивановского муниципального района</t>
  </si>
  <si>
    <t>0801</t>
  </si>
  <si>
    <t>Культура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</si>
  <si>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</si>
  <si>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</si>
  <si>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</si>
  <si>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</si>
  <si>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</si>
  <si>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</si>
  <si>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</si>
  <si>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</si>
  <si>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</si>
  <si>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</si>
  <si>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 xml:space="preserve">Наименование </t>
  </si>
  <si>
    <t>Суммы</t>
  </si>
  <si>
    <t>Приложение 3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</si>
  <si>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1 полугодие 2025 года</t>
  </si>
  <si>
    <t>Расходы районного бюджета по ведомственной структуре расходов районного бюджета                                                      за 1 полугодие 2025 года</t>
  </si>
  <si>
    <t>Гражданская оборона</t>
  </si>
  <si>
    <t>Водное хозяйство</t>
  </si>
  <si>
    <t>0406</t>
  </si>
  <si>
    <t>(руб.)</t>
  </si>
  <si>
    <t xml:space="preserve">от    30.07.2025 г.     №702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</si>
</sst>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3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i/>
      <sz val="8"/>
      <name val="Arial Cyr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 applyProtection="1"/>
    <xf numFmtId="0" fontId="0" fillId="0" borderId="0" xfId="0" applyFill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right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49" fontId="5" fillId="0" borderId="3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righ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right" vertical="center" wrapText="1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right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0" applyFont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8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49" fontId="11" fillId="0" borderId="5" xfId="0" applyNumberFormat="1" applyFont="1" applyFill="1" applyBorder="1" applyAlignment="1" applyProtection="1">
      <alignment horizontal="left"/>
    </xf>
    <xf numFmtId="49" fontId="11" fillId="0" borderId="6" xfId="0" applyNumberFormat="1" applyFont="1" applyFill="1" applyBorder="1" applyAlignment="1" applyProtection="1">
      <alignment horizontal="left"/>
    </xf>
    <xf numFmtId="49" fontId="11" fillId="0" borderId="7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99"/>
  <sheetViews>
    <sheetView showGridLines="0" tabSelected="1" zoomScaleNormal="100" workbookViewId="0">
      <selection activeCell="A3" sqref="A3"/>
    </sheetView>
  </sheetViews>
  <sheetFormatPr defaultRowHeight="12.75" customHeight="1" outlineLevelRow="2" x14ac:dyDescent="0.2"/>
  <cols>
    <col min="1" max="1" width="68.42578125" style="2" customWidth="1"/>
    <col min="2" max="2" width="10.28515625" style="2" customWidth="1"/>
    <col min="3" max="3" width="11.140625" style="2" customWidth="1"/>
    <col min="4" max="4" width="15.42578125" style="2" customWidth="1"/>
    <col min="5" max="5" width="9.140625" style="2" customWidth="1"/>
    <col min="6" max="6" width="13.140625" style="2" customWidth="1"/>
    <col min="7" max="9" width="9.140625" style="2" customWidth="1"/>
    <col min="10" max="16384" width="9.140625" style="2"/>
  </cols>
  <sheetData>
    <row r="1" spans="1:9" x14ac:dyDescent="0.2">
      <c r="A1" s="1"/>
      <c r="B1" s="34" t="s">
        <v>118</v>
      </c>
      <c r="C1" s="35"/>
      <c r="D1" s="35"/>
      <c r="E1" s="1"/>
      <c r="F1" s="1"/>
      <c r="G1" s="1"/>
      <c r="H1" s="1"/>
      <c r="I1" s="1"/>
    </row>
    <row r="2" spans="1:9" ht="71.25" customHeight="1" x14ac:dyDescent="0.2">
      <c r="A2" s="1"/>
      <c r="B2" s="36" t="s">
        <v>119</v>
      </c>
      <c r="C2" s="37"/>
      <c r="D2" s="37"/>
      <c r="E2" s="1"/>
      <c r="F2" s="1"/>
      <c r="G2" s="1"/>
      <c r="H2" s="1"/>
      <c r="I2" s="1"/>
    </row>
    <row r="3" spans="1:9" ht="14.25" x14ac:dyDescent="0.2">
      <c r="A3" s="3"/>
      <c r="B3" s="38" t="s">
        <v>125</v>
      </c>
      <c r="C3" s="39"/>
      <c r="D3" s="39"/>
      <c r="E3" s="3"/>
      <c r="F3" s="3"/>
      <c r="G3" s="3"/>
      <c r="H3" s="3"/>
      <c r="I3" s="3"/>
    </row>
    <row r="4" spans="1:9" ht="16.7" customHeight="1" x14ac:dyDescent="0.2">
      <c r="A4" s="3"/>
      <c r="B4" s="4"/>
      <c r="C4" s="3"/>
      <c r="D4" s="5"/>
      <c r="E4" s="3"/>
      <c r="F4" s="5"/>
      <c r="G4" s="5"/>
      <c r="H4" s="3"/>
      <c r="I4" s="3"/>
    </row>
    <row r="5" spans="1:9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31.5" customHeight="1" x14ac:dyDescent="0.25">
      <c r="A6" s="40" t="s">
        <v>120</v>
      </c>
      <c r="B6" s="41"/>
      <c r="C6" s="41"/>
      <c r="D6" s="41"/>
      <c r="E6" s="6"/>
      <c r="F6" s="6"/>
      <c r="G6" s="6"/>
      <c r="H6" s="7"/>
      <c r="I6" s="7"/>
    </row>
    <row r="7" spans="1:9" x14ac:dyDescent="0.2">
      <c r="A7" s="8"/>
      <c r="B7" s="8"/>
      <c r="C7" s="8"/>
      <c r="D7" s="33" t="s">
        <v>124</v>
      </c>
      <c r="E7" s="8"/>
      <c r="F7" s="8"/>
      <c r="G7" s="8"/>
      <c r="H7" s="1"/>
      <c r="I7" s="1"/>
    </row>
    <row r="8" spans="1:9" ht="22.15" customHeight="1" x14ac:dyDescent="0.2">
      <c r="A8" s="9" t="s">
        <v>116</v>
      </c>
      <c r="B8" s="9" t="s">
        <v>0</v>
      </c>
      <c r="C8" s="9" t="s">
        <v>1</v>
      </c>
      <c r="D8" s="9" t="s">
        <v>117</v>
      </c>
    </row>
    <row r="9" spans="1:9" ht="13.35" customHeight="1" x14ac:dyDescent="0.2">
      <c r="A9" s="42" t="s">
        <v>2</v>
      </c>
      <c r="B9" s="43"/>
      <c r="C9" s="44"/>
      <c r="D9" s="10">
        <f>D10+D23+D28+D38+D42+D60+D63+D73+D76+D84+D92+D96</f>
        <v>971355893.92999995</v>
      </c>
    </row>
    <row r="10" spans="1:9" s="15" customFormat="1" ht="11.25" x14ac:dyDescent="0.2">
      <c r="A10" s="11" t="s">
        <v>4</v>
      </c>
      <c r="B10" s="12" t="s">
        <v>3</v>
      </c>
      <c r="C10" s="13"/>
      <c r="D10" s="14">
        <f>D11+D16+D19+D21</f>
        <v>38879703.890000001</v>
      </c>
    </row>
    <row r="11" spans="1:9" outlineLevel="1" x14ac:dyDescent="0.2">
      <c r="A11" s="16" t="s">
        <v>6</v>
      </c>
      <c r="B11" s="17" t="s">
        <v>3</v>
      </c>
      <c r="C11" s="18" t="s">
        <v>5</v>
      </c>
      <c r="D11" s="19">
        <f>SUM(D12:D15)</f>
        <v>36537324.149999999</v>
      </c>
    </row>
    <row r="12" spans="1:9" ht="22.5" outlineLevel="2" x14ac:dyDescent="0.2">
      <c r="A12" s="20" t="s">
        <v>8</v>
      </c>
      <c r="B12" s="21" t="s">
        <v>3</v>
      </c>
      <c r="C12" s="21" t="s">
        <v>7</v>
      </c>
      <c r="D12" s="22">
        <v>2109356.36</v>
      </c>
    </row>
    <row r="13" spans="1:9" ht="33.75" outlineLevel="2" x14ac:dyDescent="0.2">
      <c r="A13" s="20" t="s">
        <v>10</v>
      </c>
      <c r="B13" s="21" t="s">
        <v>3</v>
      </c>
      <c r="C13" s="21" t="s">
        <v>9</v>
      </c>
      <c r="D13" s="22">
        <v>30186415.579999998</v>
      </c>
    </row>
    <row r="14" spans="1:9" outlineLevel="2" x14ac:dyDescent="0.2">
      <c r="A14" s="20" t="s">
        <v>12</v>
      </c>
      <c r="B14" s="21" t="s">
        <v>3</v>
      </c>
      <c r="C14" s="21" t="s">
        <v>11</v>
      </c>
      <c r="D14" s="22">
        <v>1500</v>
      </c>
    </row>
    <row r="15" spans="1:9" outlineLevel="2" x14ac:dyDescent="0.2">
      <c r="A15" s="20" t="s">
        <v>14</v>
      </c>
      <c r="B15" s="21" t="s">
        <v>3</v>
      </c>
      <c r="C15" s="21" t="s">
        <v>13</v>
      </c>
      <c r="D15" s="22">
        <v>4240052.21</v>
      </c>
    </row>
    <row r="16" spans="1:9" outlineLevel="1" x14ac:dyDescent="0.2">
      <c r="A16" s="16" t="s">
        <v>16</v>
      </c>
      <c r="B16" s="17" t="s">
        <v>3</v>
      </c>
      <c r="C16" s="18" t="s">
        <v>15</v>
      </c>
      <c r="D16" s="19">
        <f>SUM(D17:D18)</f>
        <v>1901237.74</v>
      </c>
    </row>
    <row r="17" spans="1:4" outlineLevel="2" x14ac:dyDescent="0.2">
      <c r="A17" s="20" t="s">
        <v>18</v>
      </c>
      <c r="B17" s="21" t="s">
        <v>3</v>
      </c>
      <c r="C17" s="21" t="s">
        <v>17</v>
      </c>
      <c r="D17" s="22">
        <v>1781959.74</v>
      </c>
    </row>
    <row r="18" spans="1:4" outlineLevel="2" x14ac:dyDescent="0.2">
      <c r="A18" s="20" t="s">
        <v>121</v>
      </c>
      <c r="B18" s="21" t="s">
        <v>3</v>
      </c>
      <c r="C18" s="21" t="s">
        <v>19</v>
      </c>
      <c r="D18" s="22">
        <v>119278</v>
      </c>
    </row>
    <row r="19" spans="1:4" outlineLevel="1" x14ac:dyDescent="0.2">
      <c r="A19" s="16" t="s">
        <v>21</v>
      </c>
      <c r="B19" s="17" t="s">
        <v>3</v>
      </c>
      <c r="C19" s="18" t="s">
        <v>20</v>
      </c>
      <c r="D19" s="19">
        <f>SUM(D20:D20)</f>
        <v>171864</v>
      </c>
    </row>
    <row r="20" spans="1:4" outlineLevel="2" x14ac:dyDescent="0.2">
      <c r="A20" s="20" t="s">
        <v>23</v>
      </c>
      <c r="B20" s="21" t="s">
        <v>3</v>
      </c>
      <c r="C20" s="21" t="s">
        <v>22</v>
      </c>
      <c r="D20" s="22">
        <v>171864</v>
      </c>
    </row>
    <row r="21" spans="1:4" outlineLevel="1" x14ac:dyDescent="0.2">
      <c r="A21" s="16" t="s">
        <v>27</v>
      </c>
      <c r="B21" s="17" t="s">
        <v>3</v>
      </c>
      <c r="C21" s="18" t="s">
        <v>26</v>
      </c>
      <c r="D21" s="19">
        <f>SUM(D22)</f>
        <v>269278</v>
      </c>
    </row>
    <row r="22" spans="1:4" outlineLevel="2" x14ac:dyDescent="0.2">
      <c r="A22" s="20" t="s">
        <v>29</v>
      </c>
      <c r="B22" s="21" t="s">
        <v>3</v>
      </c>
      <c r="C22" s="21" t="s">
        <v>28</v>
      </c>
      <c r="D22" s="22">
        <v>269278</v>
      </c>
    </row>
    <row r="23" spans="1:4" s="15" customFormat="1" ht="21" x14ac:dyDescent="0.2">
      <c r="A23" s="11" t="s">
        <v>31</v>
      </c>
      <c r="B23" s="12" t="s">
        <v>30</v>
      </c>
      <c r="C23" s="13"/>
      <c r="D23" s="14">
        <f>D24+D26</f>
        <v>4863310.7299999995</v>
      </c>
    </row>
    <row r="24" spans="1:4" outlineLevel="1" x14ac:dyDescent="0.2">
      <c r="A24" s="16" t="s">
        <v>6</v>
      </c>
      <c r="B24" s="17" t="s">
        <v>30</v>
      </c>
      <c r="C24" s="18" t="s">
        <v>5</v>
      </c>
      <c r="D24" s="19">
        <f>D25</f>
        <v>4397161.0599999996</v>
      </c>
    </row>
    <row r="25" spans="1:4" outlineLevel="2" x14ac:dyDescent="0.2">
      <c r="A25" s="20" t="s">
        <v>14</v>
      </c>
      <c r="B25" s="21" t="s">
        <v>30</v>
      </c>
      <c r="C25" s="21" t="s">
        <v>13</v>
      </c>
      <c r="D25" s="22">
        <v>4397161.0599999996</v>
      </c>
    </row>
    <row r="26" spans="1:4" outlineLevel="1" x14ac:dyDescent="0.2">
      <c r="A26" s="16" t="s">
        <v>21</v>
      </c>
      <c r="B26" s="17" t="s">
        <v>30</v>
      </c>
      <c r="C26" s="18" t="s">
        <v>20</v>
      </c>
      <c r="D26" s="19">
        <f>D27</f>
        <v>466149.67</v>
      </c>
    </row>
    <row r="27" spans="1:4" outlineLevel="2" x14ac:dyDescent="0.2">
      <c r="A27" s="20" t="s">
        <v>25</v>
      </c>
      <c r="B27" s="21" t="s">
        <v>30</v>
      </c>
      <c r="C27" s="21" t="s">
        <v>24</v>
      </c>
      <c r="D27" s="22">
        <v>466149.67</v>
      </c>
    </row>
    <row r="28" spans="1:4" s="15" customFormat="1" ht="21" x14ac:dyDescent="0.2">
      <c r="A28" s="11" t="s">
        <v>33</v>
      </c>
      <c r="B28" s="12" t="s">
        <v>32</v>
      </c>
      <c r="C28" s="13"/>
      <c r="D28" s="14">
        <f>D29+D32+D34</f>
        <v>95237789.959999993</v>
      </c>
    </row>
    <row r="29" spans="1:4" outlineLevel="1" x14ac:dyDescent="0.2">
      <c r="A29" s="16" t="s">
        <v>6</v>
      </c>
      <c r="B29" s="17" t="s">
        <v>32</v>
      </c>
      <c r="C29" s="18" t="s">
        <v>5</v>
      </c>
      <c r="D29" s="19">
        <f>D30+D31</f>
        <v>17064020.879999999</v>
      </c>
    </row>
    <row r="30" spans="1:4" ht="22.5" outlineLevel="2" x14ac:dyDescent="0.2">
      <c r="A30" s="20" t="s">
        <v>35</v>
      </c>
      <c r="B30" s="21" t="s">
        <v>32</v>
      </c>
      <c r="C30" s="21" t="s">
        <v>34</v>
      </c>
      <c r="D30" s="22">
        <v>17057576.879999999</v>
      </c>
    </row>
    <row r="31" spans="1:4" outlineLevel="2" x14ac:dyDescent="0.2">
      <c r="A31" s="23" t="s">
        <v>14</v>
      </c>
      <c r="B31" s="24" t="s">
        <v>32</v>
      </c>
      <c r="C31" s="25" t="s">
        <v>13</v>
      </c>
      <c r="D31" s="26">
        <v>6444</v>
      </c>
    </row>
    <row r="32" spans="1:4" outlineLevel="1" x14ac:dyDescent="0.2">
      <c r="A32" s="16" t="s">
        <v>37</v>
      </c>
      <c r="B32" s="17" t="s">
        <v>32</v>
      </c>
      <c r="C32" s="18" t="s">
        <v>36</v>
      </c>
      <c r="D32" s="19">
        <f>D33</f>
        <v>1311868</v>
      </c>
    </row>
    <row r="33" spans="1:4" outlineLevel="2" x14ac:dyDescent="0.2">
      <c r="A33" s="20" t="s">
        <v>39</v>
      </c>
      <c r="B33" s="21" t="s">
        <v>32</v>
      </c>
      <c r="C33" s="21" t="s">
        <v>38</v>
      </c>
      <c r="D33" s="22">
        <v>1311868</v>
      </c>
    </row>
    <row r="34" spans="1:4" ht="22.5" outlineLevel="1" x14ac:dyDescent="0.2">
      <c r="A34" s="16" t="s">
        <v>41</v>
      </c>
      <c r="B34" s="17" t="s">
        <v>32</v>
      </c>
      <c r="C34" s="18" t="s">
        <v>40</v>
      </c>
      <c r="D34" s="19">
        <f>D35+D36+D37</f>
        <v>76861901.079999998</v>
      </c>
    </row>
    <row r="35" spans="1:4" ht="22.5" outlineLevel="2" x14ac:dyDescent="0.2">
      <c r="A35" s="20" t="s">
        <v>43</v>
      </c>
      <c r="B35" s="21" t="s">
        <v>32</v>
      </c>
      <c r="C35" s="21" t="s">
        <v>42</v>
      </c>
      <c r="D35" s="22">
        <v>19100294</v>
      </c>
    </row>
    <row r="36" spans="1:4" outlineLevel="2" x14ac:dyDescent="0.2">
      <c r="A36" s="20" t="s">
        <v>45</v>
      </c>
      <c r="B36" s="21" t="s">
        <v>32</v>
      </c>
      <c r="C36" s="21" t="s">
        <v>44</v>
      </c>
      <c r="D36" s="22">
        <v>1800187.2</v>
      </c>
    </row>
    <row r="37" spans="1:4" outlineLevel="2" x14ac:dyDescent="0.2">
      <c r="A37" s="20" t="s">
        <v>47</v>
      </c>
      <c r="B37" s="21" t="s">
        <v>32</v>
      </c>
      <c r="C37" s="21" t="s">
        <v>46</v>
      </c>
      <c r="D37" s="22">
        <v>55961419.880000003</v>
      </c>
    </row>
    <row r="38" spans="1:4" s="15" customFormat="1" ht="11.25" x14ac:dyDescent="0.2">
      <c r="A38" s="11" t="s">
        <v>49</v>
      </c>
      <c r="B38" s="12" t="s">
        <v>48</v>
      </c>
      <c r="C38" s="13"/>
      <c r="D38" s="14">
        <f>D39</f>
        <v>4554504.6099999994</v>
      </c>
    </row>
    <row r="39" spans="1:4" outlineLevel="1" x14ac:dyDescent="0.2">
      <c r="A39" s="16" t="s">
        <v>6</v>
      </c>
      <c r="B39" s="17" t="s">
        <v>48</v>
      </c>
      <c r="C39" s="18" t="s">
        <v>5</v>
      </c>
      <c r="D39" s="19">
        <f>D40+D41</f>
        <v>4554504.6099999994</v>
      </c>
    </row>
    <row r="40" spans="1:4" ht="22.5" outlineLevel="2" x14ac:dyDescent="0.2">
      <c r="A40" s="20" t="s">
        <v>51</v>
      </c>
      <c r="B40" s="21" t="s">
        <v>48</v>
      </c>
      <c r="C40" s="21" t="s">
        <v>50</v>
      </c>
      <c r="D40" s="22">
        <v>3765227.61</v>
      </c>
    </row>
    <row r="41" spans="1:4" outlineLevel="2" x14ac:dyDescent="0.2">
      <c r="A41" s="20" t="s">
        <v>14</v>
      </c>
      <c r="B41" s="21" t="s">
        <v>48</v>
      </c>
      <c r="C41" s="21" t="s">
        <v>13</v>
      </c>
      <c r="D41" s="22">
        <v>789277</v>
      </c>
    </row>
    <row r="42" spans="1:4" s="15" customFormat="1" ht="21" x14ac:dyDescent="0.2">
      <c r="A42" s="11" t="s">
        <v>53</v>
      </c>
      <c r="B42" s="12" t="s">
        <v>52</v>
      </c>
      <c r="C42" s="13"/>
      <c r="D42" s="14">
        <f>D43+D45+D50+D54+D56+D58</f>
        <v>225920918.56999999</v>
      </c>
    </row>
    <row r="43" spans="1:4" outlineLevel="1" x14ac:dyDescent="0.2">
      <c r="A43" s="16" t="s">
        <v>6</v>
      </c>
      <c r="B43" s="17" t="s">
        <v>52</v>
      </c>
      <c r="C43" s="18" t="s">
        <v>5</v>
      </c>
      <c r="D43" s="19">
        <f>D44</f>
        <v>6055869.8799999999</v>
      </c>
    </row>
    <row r="44" spans="1:4" outlineLevel="2" x14ac:dyDescent="0.2">
      <c r="A44" s="20" t="s">
        <v>14</v>
      </c>
      <c r="B44" s="21" t="s">
        <v>52</v>
      </c>
      <c r="C44" s="21" t="s">
        <v>13</v>
      </c>
      <c r="D44" s="22">
        <v>6055869.8799999999</v>
      </c>
    </row>
    <row r="45" spans="1:4" outlineLevel="1" x14ac:dyDescent="0.2">
      <c r="A45" s="16" t="s">
        <v>21</v>
      </c>
      <c r="B45" s="17" t="s">
        <v>52</v>
      </c>
      <c r="C45" s="18" t="s">
        <v>20</v>
      </c>
      <c r="D45" s="19">
        <f>D46+D47+D48+D49</f>
        <v>8932576.2699999996</v>
      </c>
    </row>
    <row r="46" spans="1:4" outlineLevel="2" x14ac:dyDescent="0.2">
      <c r="A46" s="20" t="s">
        <v>55</v>
      </c>
      <c r="B46" s="21" t="s">
        <v>52</v>
      </c>
      <c r="C46" s="21" t="s">
        <v>54</v>
      </c>
      <c r="D46" s="22">
        <v>240455.94</v>
      </c>
    </row>
    <row r="47" spans="1:4" outlineLevel="2" x14ac:dyDescent="0.2">
      <c r="A47" s="20" t="s">
        <v>122</v>
      </c>
      <c r="B47" s="21" t="s">
        <v>52</v>
      </c>
      <c r="C47" s="21" t="s">
        <v>123</v>
      </c>
      <c r="D47" s="22">
        <v>2414791.9500000002</v>
      </c>
    </row>
    <row r="48" spans="1:4" outlineLevel="2" x14ac:dyDescent="0.2">
      <c r="A48" s="20" t="s">
        <v>57</v>
      </c>
      <c r="B48" s="21" t="s">
        <v>52</v>
      </c>
      <c r="C48" s="21" t="s">
        <v>56</v>
      </c>
      <c r="D48" s="22">
        <v>3953790.32</v>
      </c>
    </row>
    <row r="49" spans="1:4" outlineLevel="2" x14ac:dyDescent="0.2">
      <c r="A49" s="20" t="s">
        <v>59</v>
      </c>
      <c r="B49" s="21" t="s">
        <v>52</v>
      </c>
      <c r="C49" s="21" t="s">
        <v>58</v>
      </c>
      <c r="D49" s="22">
        <v>2323538.06</v>
      </c>
    </row>
    <row r="50" spans="1:4" outlineLevel="1" x14ac:dyDescent="0.2">
      <c r="A50" s="16" t="s">
        <v>61</v>
      </c>
      <c r="B50" s="17" t="s">
        <v>52</v>
      </c>
      <c r="C50" s="18" t="s">
        <v>60</v>
      </c>
      <c r="D50" s="19">
        <f>D51+D52+D53</f>
        <v>20506159.73</v>
      </c>
    </row>
    <row r="51" spans="1:4" outlineLevel="2" x14ac:dyDescent="0.2">
      <c r="A51" s="20" t="s">
        <v>63</v>
      </c>
      <c r="B51" s="21" t="s">
        <v>52</v>
      </c>
      <c r="C51" s="21" t="s">
        <v>62</v>
      </c>
      <c r="D51" s="22">
        <v>20386261.73</v>
      </c>
    </row>
    <row r="52" spans="1:4" outlineLevel="2" x14ac:dyDescent="0.2">
      <c r="A52" s="20" t="s">
        <v>65</v>
      </c>
      <c r="B52" s="21" t="s">
        <v>52</v>
      </c>
      <c r="C52" s="21" t="s">
        <v>64</v>
      </c>
      <c r="D52" s="22">
        <v>65000</v>
      </c>
    </row>
    <row r="53" spans="1:4" outlineLevel="2" x14ac:dyDescent="0.2">
      <c r="A53" s="20" t="s">
        <v>67</v>
      </c>
      <c r="B53" s="21" t="s">
        <v>52</v>
      </c>
      <c r="C53" s="21" t="s">
        <v>66</v>
      </c>
      <c r="D53" s="22">
        <v>54898</v>
      </c>
    </row>
    <row r="54" spans="1:4" outlineLevel="1" x14ac:dyDescent="0.2">
      <c r="A54" s="16" t="s">
        <v>69</v>
      </c>
      <c r="B54" s="17" t="s">
        <v>52</v>
      </c>
      <c r="C54" s="18" t="s">
        <v>68</v>
      </c>
      <c r="D54" s="19">
        <f>D55</f>
        <v>1068558.18</v>
      </c>
    </row>
    <row r="55" spans="1:4" outlineLevel="2" x14ac:dyDescent="0.2">
      <c r="A55" s="20" t="s">
        <v>71</v>
      </c>
      <c r="B55" s="21" t="s">
        <v>52</v>
      </c>
      <c r="C55" s="21" t="s">
        <v>70</v>
      </c>
      <c r="D55" s="22">
        <v>1068558.18</v>
      </c>
    </row>
    <row r="56" spans="1:4" outlineLevel="1" x14ac:dyDescent="0.2">
      <c r="A56" s="16" t="s">
        <v>73</v>
      </c>
      <c r="B56" s="17" t="s">
        <v>52</v>
      </c>
      <c r="C56" s="18" t="s">
        <v>72</v>
      </c>
      <c r="D56" s="19">
        <f>D57</f>
        <v>3726122.12</v>
      </c>
    </row>
    <row r="57" spans="1:4" outlineLevel="2" x14ac:dyDescent="0.2">
      <c r="A57" s="27" t="s">
        <v>75</v>
      </c>
      <c r="B57" s="28" t="s">
        <v>52</v>
      </c>
      <c r="C57" s="28" t="s">
        <v>74</v>
      </c>
      <c r="D57" s="29">
        <v>3726122.12</v>
      </c>
    </row>
    <row r="58" spans="1:4" outlineLevel="2" x14ac:dyDescent="0.2">
      <c r="A58" s="30" t="s">
        <v>111</v>
      </c>
      <c r="B58" s="31" t="s">
        <v>52</v>
      </c>
      <c r="C58" s="31" t="s">
        <v>110</v>
      </c>
      <c r="D58" s="32">
        <f>D59</f>
        <v>185631632.38999999</v>
      </c>
    </row>
    <row r="59" spans="1:4" outlineLevel="2" x14ac:dyDescent="0.2">
      <c r="A59" s="23" t="s">
        <v>115</v>
      </c>
      <c r="B59" s="24" t="s">
        <v>52</v>
      </c>
      <c r="C59" s="25" t="s">
        <v>114</v>
      </c>
      <c r="D59" s="26">
        <v>185631632.38999999</v>
      </c>
    </row>
    <row r="60" spans="1:4" s="15" customFormat="1" ht="31.5" x14ac:dyDescent="0.2">
      <c r="A60" s="11" t="s">
        <v>77</v>
      </c>
      <c r="B60" s="12" t="s">
        <v>76</v>
      </c>
      <c r="C60" s="13"/>
      <c r="D60" s="14">
        <f>D61</f>
        <v>12322028</v>
      </c>
    </row>
    <row r="61" spans="1:4" outlineLevel="1" x14ac:dyDescent="0.2">
      <c r="A61" s="16" t="s">
        <v>73</v>
      </c>
      <c r="B61" s="17" t="s">
        <v>76</v>
      </c>
      <c r="C61" s="18" t="s">
        <v>72</v>
      </c>
      <c r="D61" s="19">
        <f>D62</f>
        <v>12322028</v>
      </c>
    </row>
    <row r="62" spans="1:4" outlineLevel="2" x14ac:dyDescent="0.2">
      <c r="A62" s="20" t="s">
        <v>79</v>
      </c>
      <c r="B62" s="21" t="s">
        <v>76</v>
      </c>
      <c r="C62" s="21" t="s">
        <v>78</v>
      </c>
      <c r="D62" s="22">
        <v>12322028</v>
      </c>
    </row>
    <row r="63" spans="1:4" s="15" customFormat="1" ht="21" x14ac:dyDescent="0.2">
      <c r="A63" s="11" t="s">
        <v>81</v>
      </c>
      <c r="B63" s="12" t="s">
        <v>80</v>
      </c>
      <c r="C63" s="13"/>
      <c r="D63" s="14">
        <f>D64+D70</f>
        <v>372483981.88</v>
      </c>
    </row>
    <row r="64" spans="1:4" outlineLevel="1" x14ac:dyDescent="0.2">
      <c r="A64" s="16" t="s">
        <v>83</v>
      </c>
      <c r="B64" s="17" t="s">
        <v>80</v>
      </c>
      <c r="C64" s="18" t="s">
        <v>82</v>
      </c>
      <c r="D64" s="19">
        <f>D65+D66+D67+D68+D69</f>
        <v>367578809.07999998</v>
      </c>
    </row>
    <row r="65" spans="1:4" outlineLevel="2" x14ac:dyDescent="0.2">
      <c r="A65" s="20" t="s">
        <v>85</v>
      </c>
      <c r="B65" s="21" t="s">
        <v>80</v>
      </c>
      <c r="C65" s="21" t="s">
        <v>84</v>
      </c>
      <c r="D65" s="22">
        <v>104991292.42</v>
      </c>
    </row>
    <row r="66" spans="1:4" outlineLevel="2" x14ac:dyDescent="0.2">
      <c r="A66" s="20" t="s">
        <v>87</v>
      </c>
      <c r="B66" s="21" t="s">
        <v>80</v>
      </c>
      <c r="C66" s="21" t="s">
        <v>86</v>
      </c>
      <c r="D66" s="22">
        <v>225006977.75999999</v>
      </c>
    </row>
    <row r="67" spans="1:4" outlineLevel="2" x14ac:dyDescent="0.2">
      <c r="A67" s="20" t="s">
        <v>89</v>
      </c>
      <c r="B67" s="21" t="s">
        <v>80</v>
      </c>
      <c r="C67" s="21" t="s">
        <v>88</v>
      </c>
      <c r="D67" s="22">
        <v>13482039.82</v>
      </c>
    </row>
    <row r="68" spans="1:4" outlineLevel="2" x14ac:dyDescent="0.2">
      <c r="A68" s="20" t="s">
        <v>91</v>
      </c>
      <c r="B68" s="21" t="s">
        <v>80</v>
      </c>
      <c r="C68" s="21" t="s">
        <v>90</v>
      </c>
      <c r="D68" s="22">
        <v>381865.58</v>
      </c>
    </row>
    <row r="69" spans="1:4" outlineLevel="2" x14ac:dyDescent="0.2">
      <c r="A69" s="20" t="s">
        <v>93</v>
      </c>
      <c r="B69" s="21" t="s">
        <v>80</v>
      </c>
      <c r="C69" s="21" t="s">
        <v>92</v>
      </c>
      <c r="D69" s="22">
        <v>23716633.5</v>
      </c>
    </row>
    <row r="70" spans="1:4" outlineLevel="1" x14ac:dyDescent="0.2">
      <c r="A70" s="16" t="s">
        <v>73</v>
      </c>
      <c r="B70" s="17" t="s">
        <v>80</v>
      </c>
      <c r="C70" s="18" t="s">
        <v>72</v>
      </c>
      <c r="D70" s="19">
        <f>D71+D72</f>
        <v>4905172.8000000007</v>
      </c>
    </row>
    <row r="71" spans="1:4" outlineLevel="2" x14ac:dyDescent="0.2">
      <c r="A71" s="20" t="s">
        <v>95</v>
      </c>
      <c r="B71" s="21" t="s">
        <v>80</v>
      </c>
      <c r="C71" s="21" t="s">
        <v>94</v>
      </c>
      <c r="D71" s="22">
        <v>922060.06</v>
      </c>
    </row>
    <row r="72" spans="1:4" outlineLevel="2" x14ac:dyDescent="0.2">
      <c r="A72" s="20" t="s">
        <v>75</v>
      </c>
      <c r="B72" s="21" t="s">
        <v>80</v>
      </c>
      <c r="C72" s="21" t="s">
        <v>74</v>
      </c>
      <c r="D72" s="22">
        <v>3983112.74</v>
      </c>
    </row>
    <row r="73" spans="1:4" s="15" customFormat="1" ht="31.5" x14ac:dyDescent="0.2">
      <c r="A73" s="11" t="s">
        <v>97</v>
      </c>
      <c r="B73" s="12" t="s">
        <v>96</v>
      </c>
      <c r="C73" s="13"/>
      <c r="D73" s="14">
        <f>D74</f>
        <v>15705284</v>
      </c>
    </row>
    <row r="74" spans="1:4" outlineLevel="1" x14ac:dyDescent="0.2">
      <c r="A74" s="16" t="s">
        <v>73</v>
      </c>
      <c r="B74" s="17" t="s">
        <v>96</v>
      </c>
      <c r="C74" s="18" t="s">
        <v>72</v>
      </c>
      <c r="D74" s="19">
        <f>D75</f>
        <v>15705284</v>
      </c>
    </row>
    <row r="75" spans="1:4" outlineLevel="2" x14ac:dyDescent="0.2">
      <c r="A75" s="20" t="s">
        <v>75</v>
      </c>
      <c r="B75" s="21" t="s">
        <v>96</v>
      </c>
      <c r="C75" s="21" t="s">
        <v>74</v>
      </c>
      <c r="D75" s="22">
        <v>15705284</v>
      </c>
    </row>
    <row r="76" spans="1:4" s="15" customFormat="1" ht="21" x14ac:dyDescent="0.2">
      <c r="A76" s="11" t="s">
        <v>99</v>
      </c>
      <c r="B76" s="12" t="s">
        <v>98</v>
      </c>
      <c r="C76" s="13"/>
      <c r="D76" s="14">
        <f>D77+D79</f>
        <v>140947865.80000001</v>
      </c>
    </row>
    <row r="77" spans="1:4" outlineLevel="1" x14ac:dyDescent="0.2">
      <c r="A77" s="16" t="s">
        <v>21</v>
      </c>
      <c r="B77" s="17" t="s">
        <v>98</v>
      </c>
      <c r="C77" s="18" t="s">
        <v>20</v>
      </c>
      <c r="D77" s="19">
        <f>D78</f>
        <v>156000</v>
      </c>
    </row>
    <row r="78" spans="1:4" outlineLevel="2" x14ac:dyDescent="0.2">
      <c r="A78" s="20" t="s">
        <v>57</v>
      </c>
      <c r="B78" s="21" t="s">
        <v>98</v>
      </c>
      <c r="C78" s="21" t="s">
        <v>56</v>
      </c>
      <c r="D78" s="22">
        <v>156000</v>
      </c>
    </row>
    <row r="79" spans="1:4" outlineLevel="1" x14ac:dyDescent="0.2">
      <c r="A79" s="16" t="s">
        <v>73</v>
      </c>
      <c r="B79" s="17" t="s">
        <v>98</v>
      </c>
      <c r="C79" s="18" t="s">
        <v>72</v>
      </c>
      <c r="D79" s="19">
        <f>D80+D81+D82+D83</f>
        <v>140791865.80000001</v>
      </c>
    </row>
    <row r="80" spans="1:4" outlineLevel="2" x14ac:dyDescent="0.2">
      <c r="A80" s="20" t="s">
        <v>79</v>
      </c>
      <c r="B80" s="21" t="s">
        <v>98</v>
      </c>
      <c r="C80" s="21" t="s">
        <v>78</v>
      </c>
      <c r="D80" s="22">
        <v>22484884.600000001</v>
      </c>
    </row>
    <row r="81" spans="1:4" outlineLevel="2" x14ac:dyDescent="0.2">
      <c r="A81" s="20" t="s">
        <v>95</v>
      </c>
      <c r="B81" s="21" t="s">
        <v>98</v>
      </c>
      <c r="C81" s="21" t="s">
        <v>94</v>
      </c>
      <c r="D81" s="22">
        <v>86139879.049999997</v>
      </c>
    </row>
    <row r="82" spans="1:4" outlineLevel="2" x14ac:dyDescent="0.2">
      <c r="A82" s="20" t="s">
        <v>75</v>
      </c>
      <c r="B82" s="21" t="s">
        <v>98</v>
      </c>
      <c r="C82" s="21" t="s">
        <v>74</v>
      </c>
      <c r="D82" s="22">
        <v>19410410.309999999</v>
      </c>
    </row>
    <row r="83" spans="1:4" outlineLevel="2" x14ac:dyDescent="0.2">
      <c r="A83" s="20" t="s">
        <v>101</v>
      </c>
      <c r="B83" s="21" t="s">
        <v>98</v>
      </c>
      <c r="C83" s="21" t="s">
        <v>100</v>
      </c>
      <c r="D83" s="22">
        <v>12756691.84</v>
      </c>
    </row>
    <row r="84" spans="1:4" s="15" customFormat="1" ht="21" x14ac:dyDescent="0.2">
      <c r="A84" s="11" t="s">
        <v>103</v>
      </c>
      <c r="B84" s="12" t="s">
        <v>102</v>
      </c>
      <c r="C84" s="13"/>
      <c r="D84" s="14">
        <f>D85+D87+D90</f>
        <v>48442012.569999993</v>
      </c>
    </row>
    <row r="85" spans="1:4" outlineLevel="1" x14ac:dyDescent="0.2">
      <c r="A85" s="16" t="s">
        <v>83</v>
      </c>
      <c r="B85" s="17" t="s">
        <v>102</v>
      </c>
      <c r="C85" s="18" t="s">
        <v>82</v>
      </c>
      <c r="D85" s="19">
        <f>D86</f>
        <v>11652335.59</v>
      </c>
    </row>
    <row r="86" spans="1:4" outlineLevel="2" x14ac:dyDescent="0.2">
      <c r="A86" s="20" t="s">
        <v>89</v>
      </c>
      <c r="B86" s="21" t="s">
        <v>102</v>
      </c>
      <c r="C86" s="21" t="s">
        <v>88</v>
      </c>
      <c r="D86" s="22">
        <v>11652335.59</v>
      </c>
    </row>
    <row r="87" spans="1:4" outlineLevel="1" x14ac:dyDescent="0.2">
      <c r="A87" s="16" t="s">
        <v>27</v>
      </c>
      <c r="B87" s="17" t="s">
        <v>102</v>
      </c>
      <c r="C87" s="18" t="s">
        <v>26</v>
      </c>
      <c r="D87" s="19">
        <f>D88+D89</f>
        <v>36428776.979999997</v>
      </c>
    </row>
    <row r="88" spans="1:4" outlineLevel="2" x14ac:dyDescent="0.2">
      <c r="A88" s="20" t="s">
        <v>105</v>
      </c>
      <c r="B88" s="21" t="s">
        <v>102</v>
      </c>
      <c r="C88" s="21" t="s">
        <v>104</v>
      </c>
      <c r="D88" s="22">
        <v>24877244.199999999</v>
      </c>
    </row>
    <row r="89" spans="1:4" outlineLevel="2" x14ac:dyDescent="0.2">
      <c r="A89" s="20" t="s">
        <v>29</v>
      </c>
      <c r="B89" s="21" t="s">
        <v>102</v>
      </c>
      <c r="C89" s="21" t="s">
        <v>28</v>
      </c>
      <c r="D89" s="22">
        <v>11551532.779999999</v>
      </c>
    </row>
    <row r="90" spans="1:4" outlineLevel="1" x14ac:dyDescent="0.2">
      <c r="A90" s="16" t="s">
        <v>73</v>
      </c>
      <c r="B90" s="17" t="s">
        <v>102</v>
      </c>
      <c r="C90" s="18" t="s">
        <v>72</v>
      </c>
      <c r="D90" s="19">
        <f>D91</f>
        <v>360900</v>
      </c>
    </row>
    <row r="91" spans="1:4" outlineLevel="2" x14ac:dyDescent="0.2">
      <c r="A91" s="20" t="s">
        <v>95</v>
      </c>
      <c r="B91" s="21" t="s">
        <v>102</v>
      </c>
      <c r="C91" s="21" t="s">
        <v>94</v>
      </c>
      <c r="D91" s="22">
        <v>360900</v>
      </c>
    </row>
    <row r="92" spans="1:4" s="15" customFormat="1" ht="11.25" x14ac:dyDescent="0.2">
      <c r="A92" s="11" t="s">
        <v>107</v>
      </c>
      <c r="B92" s="12" t="s">
        <v>106</v>
      </c>
      <c r="C92" s="13"/>
      <c r="D92" s="14">
        <f>D93</f>
        <v>2445817.4</v>
      </c>
    </row>
    <row r="93" spans="1:4" outlineLevel="1" x14ac:dyDescent="0.2">
      <c r="A93" s="16" t="s">
        <v>6</v>
      </c>
      <c r="B93" s="17" t="s">
        <v>106</v>
      </c>
      <c r="C93" s="18" t="s">
        <v>5</v>
      </c>
      <c r="D93" s="19">
        <f>D94+D95</f>
        <v>2445817.4</v>
      </c>
    </row>
    <row r="94" spans="1:4" ht="22.5" outlineLevel="2" x14ac:dyDescent="0.2">
      <c r="A94" s="20" t="s">
        <v>35</v>
      </c>
      <c r="B94" s="21" t="s">
        <v>106</v>
      </c>
      <c r="C94" s="21" t="s">
        <v>34</v>
      </c>
      <c r="D94" s="22">
        <v>2435817.4</v>
      </c>
    </row>
    <row r="95" spans="1:4" outlineLevel="2" x14ac:dyDescent="0.2">
      <c r="A95" s="20" t="s">
        <v>14</v>
      </c>
      <c r="B95" s="21" t="s">
        <v>106</v>
      </c>
      <c r="C95" s="21" t="s">
        <v>13</v>
      </c>
      <c r="D95" s="22">
        <v>10000</v>
      </c>
    </row>
    <row r="96" spans="1:4" s="15" customFormat="1" ht="21" x14ac:dyDescent="0.2">
      <c r="A96" s="11" t="s">
        <v>109</v>
      </c>
      <c r="B96" s="12" t="s">
        <v>108</v>
      </c>
      <c r="C96" s="13"/>
      <c r="D96" s="14">
        <f>D97</f>
        <v>9552676.5199999996</v>
      </c>
    </row>
    <row r="97" spans="1:4" outlineLevel="1" x14ac:dyDescent="0.2">
      <c r="A97" s="16" t="s">
        <v>111</v>
      </c>
      <c r="B97" s="17" t="s">
        <v>108</v>
      </c>
      <c r="C97" s="18" t="s">
        <v>110</v>
      </c>
      <c r="D97" s="19">
        <f>D98+D99</f>
        <v>9552676.5199999996</v>
      </c>
    </row>
    <row r="98" spans="1:4" outlineLevel="2" x14ac:dyDescent="0.2">
      <c r="A98" s="20" t="s">
        <v>113</v>
      </c>
      <c r="B98" s="21" t="s">
        <v>108</v>
      </c>
      <c r="C98" s="21" t="s">
        <v>112</v>
      </c>
      <c r="D98" s="22">
        <v>3810764.15</v>
      </c>
    </row>
    <row r="99" spans="1:4" outlineLevel="2" x14ac:dyDescent="0.2">
      <c r="A99" s="20" t="s">
        <v>115</v>
      </c>
      <c r="B99" s="21" t="s">
        <v>108</v>
      </c>
      <c r="C99" s="21" t="s">
        <v>114</v>
      </c>
      <c r="D99" s="22">
        <v>5741912.3700000001</v>
      </c>
    </row>
  </sheetData>
  <mergeCells count="5">
    <mergeCell ref="B1:D1"/>
    <mergeCell ref="B2:D2"/>
    <mergeCell ref="B3:D3"/>
    <mergeCell ref="A6:D6"/>
    <mergeCell ref="A9:C9"/>
  </mergeCells>
  <pageMargins left="0.35433070866141736" right="0.35433070866141736" top="0.39370078740157483" bottom="0.39370078740157483" header="0.31496062992125984" footer="0.31496062992125984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1 Куделькина Алла Ильфатовна</cp:lastModifiedBy>
  <cp:lastPrinted>2025-07-28T11:13:59Z</cp:lastPrinted>
  <dcterms:created xsi:type="dcterms:W3CDTF">2024-07-19T05:49:45Z</dcterms:created>
  <dcterms:modified xsi:type="dcterms:W3CDTF">2025-07-31T08:27:35Z</dcterms:modified>
</cp:coreProperties>
</file>